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8\1 výzva\"/>
    </mc:Choice>
  </mc:AlternateContent>
  <xr:revisionPtr revIDLastSave="0" documentId="13_ncr:1_{B6198D5E-C4DA-4D7A-973B-A2E7195FA1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10" i="1"/>
  <c r="S11" i="1"/>
  <c r="T8" i="1"/>
  <c r="S9" i="1"/>
  <c r="T9" i="1"/>
  <c r="S10" i="1"/>
  <c r="P8" i="1"/>
  <c r="P9" i="1"/>
  <c r="P10" i="1"/>
  <c r="T11" i="1"/>
  <c r="P11" i="1"/>
  <c r="S7" i="1" l="1"/>
  <c r="R14" i="1" s="1"/>
  <c r="P7" i="1"/>
  <c r="Q14" i="1" s="1"/>
  <c r="T7" i="1" l="1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<sst xmlns="http://schemas.openxmlformats.org/spreadsheetml/2006/main" count="58" uniqueCount="49">
  <si>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</si>
  <si>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</si>
  <si>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</si>
  <si>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</si>
  <si>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</si>
  <si>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</si>
  <si>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</si>
  <si>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</si>
  <si>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</si>
  <si>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</si>
  <si>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</si>
  <si>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</si>
  <si>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</si>
  <si>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</si>
  <si>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</si>
  <si>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</si>
  <si>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</si>
  <si>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</si>
  <si>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</si>
  <si>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</si>
  <si>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</si>
  <si>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</si>
  <si>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</si>
  <si>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</si>
  <si>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</si>
  <si>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</si>
  <si>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</si>
  <si>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</si>
  <si>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</si>
  <si>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</si>
  <si>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</si>
  <si>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>Obchodní název + typ, příp. i druh poskytnuté licence (tj. „nová“ nebo „druhotná“) operačního systému + délka záruky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</si>
  <si>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</si>
  <si>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</si>
  <si>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108 - 2024 </t>
  </si>
  <si>
    <t>Jednodeskový počítač</t>
  </si>
  <si>
    <t>Kamera kompatibilní s pol.č. 1 bez IR filtru</t>
  </si>
  <si>
    <t>Společná faktura</t>
  </si>
  <si>
    <t>FW06010523_LaHeW</t>
  </si>
  <si>
    <t>Petra Peckertová, 
Tel.: 37763 4611
nebo 
doc. Ing. Václav Kotlan, Ph.D.,
Tel.: 37763 4604</t>
  </si>
  <si>
    <t>Univerzitní 26, 
301  00 Plzeň, 
Fakulta elektrotechnická - Katedra elektrotechniky a počítačového modelování,
místnost EK 618</t>
  </si>
  <si>
    <t>Kamera kompatibilní s pol.č. 1 s rychlejší závěrkou</t>
  </si>
  <si>
    <t>Širokoúhlý objektiv kompatibilní s pol.č. 2 (kamera s rychlou závěrkou)</t>
  </si>
  <si>
    <t>Objektiv kompatibilní s pol.č. 2 (kamera s rychlou závěrkou)</t>
  </si>
  <si>
    <r>
      <rPr>
        <b/>
        <sz val="11"/>
        <color theme="1"/>
        <rFont val="Calibri"/>
        <family val="2"/>
        <charset val="238"/>
        <scheme val="minor"/>
      </rPr>
      <t xml:space="preserve">Kamera kompatibilní s pol.č. 1 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theme="1"/>
        <rFont val="Calibri"/>
        <family val="2"/>
        <charset val="238"/>
        <scheme val="minor"/>
      </rPr>
      <t>Jednodeskový počítač).
Globální závěrka pro zachyvcení rychlých pohybů, alespoň 1.5 MPx rozlišení.</t>
    </r>
    <r>
      <rPr>
        <sz val="11"/>
        <color theme="1"/>
        <rFont val="Calibri"/>
        <family val="2"/>
        <charset val="238"/>
        <scheme val="minor"/>
      </rPr>
      <t xml:space="preserve">
Pol. 1 - 5 nutné jako jeden funkční celek.</t>
    </r>
  </si>
  <si>
    <r>
      <rPr>
        <b/>
        <sz val="11"/>
        <color theme="1"/>
        <rFont val="Calibri"/>
        <family val="2"/>
        <charset val="238"/>
        <scheme val="minor"/>
      </rPr>
      <t xml:space="preserve">Kamera kompatibilní s pol.č. 1 </t>
    </r>
    <r>
      <rPr>
        <sz val="11"/>
        <color theme="1"/>
        <rFont val="Calibri"/>
        <family val="2"/>
        <charset val="238"/>
        <scheme val="minor"/>
      </rPr>
      <t>(Jednodeskový počítač).
Bez IR filtru, rozslišení alespoň 11,5 Mpx, zvládá režimy videa 1080p50 a 720p100.</t>
    </r>
    <r>
      <rPr>
        <sz val="11"/>
        <color theme="1"/>
        <rFont val="Calibri"/>
        <family val="2"/>
        <charset val="238"/>
        <scheme val="minor"/>
      </rPr>
      <t xml:space="preserve">
Pol. 1 - 5 nutné jako jeden funkční celek.</t>
    </r>
  </si>
  <si>
    <r>
      <rPr>
        <b/>
        <sz val="11"/>
        <color theme="1"/>
        <rFont val="Calibri"/>
        <family val="2"/>
        <charset val="238"/>
        <scheme val="minor"/>
      </rPr>
      <t>Širokoúhlý objektiv kompatibilní s pol.č. 2</t>
    </r>
    <r>
      <rPr>
        <sz val="11"/>
        <color theme="1"/>
        <rFont val="Calibri"/>
        <family val="2"/>
        <charset val="238"/>
        <scheme val="minor"/>
      </rPr>
      <t xml:space="preserve"> (kamera s rychlou závěrkou).
Ohnisková vzdálenost: 6 mm, vysoká světelnost f/1.2, bajonet: CS, zorné pole alespoň 60°.
Pol. 1 - 5 nutné jako jeden funkční celek.</t>
    </r>
  </si>
  <si>
    <r>
      <rPr>
        <b/>
        <sz val="11"/>
        <color theme="1"/>
        <rFont val="Calibri"/>
        <family val="2"/>
        <charset val="238"/>
        <scheme val="minor"/>
      </rPr>
      <t>Objektiv kompatibilní s pol.č. 2</t>
    </r>
    <r>
      <rPr>
        <sz val="11"/>
        <color theme="1"/>
        <rFont val="Calibri"/>
        <family val="2"/>
        <charset val="238"/>
        <scheme val="minor"/>
      </rPr>
      <t xml:space="preserve"> (kamera s rychlou závěrkou).
Ohnisková vzdálenost: 16 mm, vysoká světelnost f/1.2, bajonet: CS, zorné pole alespoň 20°.
Pol. 1 - 5 nutné jako jeden funkční celek.</t>
    </r>
  </si>
  <si>
    <t>Paměť LPDDR4  - alespoň 8GB RAM.
Jednodeskový PC Procesor typu ARM 64-bit, minimálně 4 jádra,  výkon min. 630 bodů dle https://www.cpubenchmark.net/low_end_cpus.html.
Konektivita min.: 2,4GHz a 5GHz IEEE 802.11.b/g/n/ac Wi-Fi, Bluetooth 5.0 (BLE), Gigabit Ethernet (1000 Mbit/s), min 2x USB 2.0 konektor,
min. 2x USB 3.0 konektor, GPIO, Standardní GPIO header se 40 piny (zpětně kompatibilní s předchozími modely).
Video &amp; Zvuk - 2x microHDMI 2.0 konektor (až 4Kp60), MIPI DSI konektor pro připojení displeje, MIPI CSI konektor pro připojení kamery, čtyřpólový 3,5 mm jack – výstup zvuku a kompozitního videa (PAL a NTSC).
Pol. 1 - 5 nutné jako jeden funkční celek.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</si>
</sst>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120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2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7" xfId="0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1" fillId="4" borderId="13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1" fillId="4" borderId="15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10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1" fillId="4" borderId="17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10" fillId="6" borderId="20" xfId="0" applyFont="1" applyFill="1" applyBorder="1" applyAlignment="1" applyProtection="1">
      <alignment horizontal="center" vertical="center" wrapText="1"/>
    </xf>
    <xf numFmtId="0" fontId="3" fillId="6" borderId="20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2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9" xfId="0" applyNumberFormat="1" applyFont="1" applyBorder="1" applyAlignment="1" applyProtection="1">
      <alignment horizontal="center" vertical="center"/>
    </xf>
    <xf numFmtId="164" fontId="9" fillId="0" borderId="10" xfId="0" applyNumberFormat="1" applyFont="1" applyBorder="1" applyAlignment="1" applyProtection="1">
      <alignment horizontal="center" vertical="center"/>
    </xf>
    <xf numFmtId="164" fontId="9" fillId="0" borderId="1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H7" zoomScaleNormal="100" workbookViewId="0">
      <selection activeCell="R7" sqref="R7:R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2" customWidth="1"/>
    <col min="5" max="5" width="10.5703125" style="22" customWidth="1"/>
    <col min="6" max="6" width="122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5.5703125" style="1" customWidth="1"/>
    <col min="12" max="12" width="29" style="1" customWidth="1"/>
    <col min="13" max="13" width="33.28515625" style="1" customWidth="1"/>
    <col min="14" max="14" width="36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31</v>
      </c>
      <c r="H6" s="30" t="s">
        <v>23</v>
      </c>
      <c r="I6" s="31" t="s">
        <v>15</v>
      </c>
      <c r="J6" s="29" t="s">
        <v>16</v>
      </c>
      <c r="K6" s="29" t="s">
        <v>33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49.25" customHeight="1" thickTop="1" x14ac:dyDescent="0.25">
      <c r="A7" s="36"/>
      <c r="B7" s="37">
        <v>1</v>
      </c>
      <c r="C7" s="38" t="s">
        <v>35</v>
      </c>
      <c r="D7" s="39">
        <v>2</v>
      </c>
      <c r="E7" s="40" t="s">
        <v>26</v>
      </c>
      <c r="F7" s="41" t="s">
        <v>48</v>
      </c>
      <c r="G7" s="114"/>
      <c r="H7" s="42" t="s">
        <v>28</v>
      </c>
      <c r="I7" s="43" t="s">
        <v>37</v>
      </c>
      <c r="J7" s="44" t="s">
        <v>32</v>
      </c>
      <c r="K7" s="44" t="s">
        <v>38</v>
      </c>
      <c r="L7" s="45"/>
      <c r="M7" s="46" t="s">
        <v>39</v>
      </c>
      <c r="N7" s="46" t="s">
        <v>40</v>
      </c>
      <c r="O7" s="47" t="s">
        <v>30</v>
      </c>
      <c r="P7" s="48">
        <f>D7*Q7</f>
        <v>3800</v>
      </c>
      <c r="Q7" s="49">
        <v>1900</v>
      </c>
      <c r="R7" s="11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69" customHeight="1" x14ac:dyDescent="0.25">
      <c r="A8" s="36"/>
      <c r="B8" s="54">
        <v>2</v>
      </c>
      <c r="C8" s="55" t="s">
        <v>41</v>
      </c>
      <c r="D8" s="56">
        <v>2</v>
      </c>
      <c r="E8" s="57" t="s">
        <v>26</v>
      </c>
      <c r="F8" s="58" t="s">
        <v>44</v>
      </c>
      <c r="G8" s="115"/>
      <c r="H8" s="59" t="s">
        <v>28</v>
      </c>
      <c r="I8" s="60"/>
      <c r="J8" s="61"/>
      <c r="K8" s="61"/>
      <c r="L8" s="62"/>
      <c r="M8" s="63"/>
      <c r="N8" s="63"/>
      <c r="O8" s="64"/>
      <c r="P8" s="65">
        <f>D8*Q8</f>
        <v>2600</v>
      </c>
      <c r="Q8" s="66">
        <v>1300</v>
      </c>
      <c r="R8" s="118"/>
      <c r="S8" s="67">
        <f>D8*R8</f>
        <v>0</v>
      </c>
      <c r="T8" s="68" t="str">
        <f t="shared" ref="T8:T10" si="1">IF(ISNUMBER(R8), IF(R8&gt;Q8,"NEVYHOVUJE","VYHOVUJE")," ")</f>
        <v xml:space="preserve"> </v>
      </c>
      <c r="U8" s="69"/>
      <c r="V8" s="70"/>
    </row>
    <row r="9" spans="1:22" ht="69" customHeight="1" x14ac:dyDescent="0.25">
      <c r="A9" s="36"/>
      <c r="B9" s="54">
        <v>3</v>
      </c>
      <c r="C9" s="71" t="s">
        <v>36</v>
      </c>
      <c r="D9" s="56">
        <v>2</v>
      </c>
      <c r="E9" s="57" t="s">
        <v>26</v>
      </c>
      <c r="F9" s="58" t="s">
        <v>45</v>
      </c>
      <c r="G9" s="115"/>
      <c r="H9" s="59" t="s">
        <v>28</v>
      </c>
      <c r="I9" s="60"/>
      <c r="J9" s="61"/>
      <c r="K9" s="61"/>
      <c r="L9" s="62"/>
      <c r="M9" s="63"/>
      <c r="N9" s="63"/>
      <c r="O9" s="64"/>
      <c r="P9" s="72">
        <f>D9*Q9</f>
        <v>1400</v>
      </c>
      <c r="Q9" s="66">
        <v>700</v>
      </c>
      <c r="R9" s="118"/>
      <c r="S9" s="67">
        <f>D9*R9</f>
        <v>0</v>
      </c>
      <c r="T9" s="68" t="str">
        <f t="shared" si="1"/>
        <v xml:space="preserve"> </v>
      </c>
      <c r="U9" s="69"/>
      <c r="V9" s="70"/>
    </row>
    <row r="10" spans="1:22" ht="69" customHeight="1" x14ac:dyDescent="0.25">
      <c r="A10" s="36"/>
      <c r="B10" s="54">
        <v>4</v>
      </c>
      <c r="C10" s="55" t="s">
        <v>42</v>
      </c>
      <c r="D10" s="56">
        <v>1</v>
      </c>
      <c r="E10" s="57" t="s">
        <v>26</v>
      </c>
      <c r="F10" s="58" t="s">
        <v>46</v>
      </c>
      <c r="G10" s="115"/>
      <c r="H10" s="59" t="s">
        <v>28</v>
      </c>
      <c r="I10" s="60"/>
      <c r="J10" s="61"/>
      <c r="K10" s="61"/>
      <c r="L10" s="62"/>
      <c r="M10" s="63"/>
      <c r="N10" s="63"/>
      <c r="O10" s="64"/>
      <c r="P10" s="72">
        <f>D10*Q10</f>
        <v>750</v>
      </c>
      <c r="Q10" s="66">
        <v>750</v>
      </c>
      <c r="R10" s="118"/>
      <c r="S10" s="73">
        <f>D10*R10</f>
        <v>0</v>
      </c>
      <c r="T10" s="74" t="str">
        <f t="shared" si="1"/>
        <v xml:space="preserve"> </v>
      </c>
      <c r="U10" s="69"/>
      <c r="V10" s="70"/>
    </row>
    <row r="11" spans="1:22" ht="69" customHeight="1" thickBot="1" x14ac:dyDescent="0.3">
      <c r="A11" s="36"/>
      <c r="B11" s="75">
        <v>5</v>
      </c>
      <c r="C11" s="76" t="s">
        <v>43</v>
      </c>
      <c r="D11" s="77">
        <v>1</v>
      </c>
      <c r="E11" s="78" t="s">
        <v>26</v>
      </c>
      <c r="F11" s="79" t="s">
        <v>47</v>
      </c>
      <c r="G11" s="116"/>
      <c r="H11" s="80" t="s">
        <v>28</v>
      </c>
      <c r="I11" s="81"/>
      <c r="J11" s="82"/>
      <c r="K11" s="82"/>
      <c r="L11" s="83"/>
      <c r="M11" s="84"/>
      <c r="N11" s="84"/>
      <c r="O11" s="85"/>
      <c r="P11" s="86">
        <f>D11*Q11</f>
        <v>700</v>
      </c>
      <c r="Q11" s="87">
        <v>700</v>
      </c>
      <c r="R11" s="119"/>
      <c r="S11" s="88">
        <f>D11*R11</f>
        <v>0</v>
      </c>
      <c r="T11" s="89" t="str">
        <f t="shared" ref="T11" si="2">IF(ISNUMBER(R11), IF(R11&gt;Q11,"NEVYHOVUJE","VYHOVUJE")," ")</f>
        <v xml:space="preserve"> </v>
      </c>
      <c r="U11" s="90"/>
      <c r="V11" s="91"/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92" t="s">
        <v>25</v>
      </c>
      <c r="C13" s="92"/>
      <c r="D13" s="92"/>
      <c r="E13" s="92"/>
      <c r="F13" s="92"/>
      <c r="G13" s="92"/>
      <c r="H13" s="93"/>
      <c r="I13" s="93"/>
      <c r="J13" s="94"/>
      <c r="K13" s="94"/>
      <c r="L13" s="27"/>
      <c r="M13" s="27"/>
      <c r="N13" s="27"/>
      <c r="O13" s="95"/>
      <c r="P13" s="95"/>
      <c r="Q13" s="96" t="s">
        <v>9</v>
      </c>
      <c r="R13" s="97" t="s">
        <v>10</v>
      </c>
      <c r="S13" s="98"/>
      <c r="T13" s="99"/>
      <c r="U13" s="100"/>
      <c r="V13" s="101"/>
    </row>
    <row r="14" spans="1:22" ht="50.45" customHeight="1" thickTop="1" thickBot="1" x14ac:dyDescent="0.3">
      <c r="B14" s="102" t="s">
        <v>24</v>
      </c>
      <c r="C14" s="102"/>
      <c r="D14" s="102"/>
      <c r="E14" s="102"/>
      <c r="F14" s="102"/>
      <c r="G14" s="102"/>
      <c r="H14" s="102"/>
      <c r="I14" s="103"/>
      <c r="L14" s="7"/>
      <c r="M14" s="7"/>
      <c r="N14" s="7"/>
      <c r="O14" s="104"/>
      <c r="P14" s="104"/>
      <c r="Q14" s="105">
        <f>SUM(P7:P11)</f>
        <v>9250</v>
      </c>
      <c r="R14" s="106">
        <f>SUM(S7:S11)</f>
        <v>0</v>
      </c>
      <c r="S14" s="107"/>
      <c r="T14" s="108"/>
    </row>
    <row r="15" spans="1:22" ht="15.75" thickTop="1" x14ac:dyDescent="0.25">
      <c r="B15" s="109" t="s">
        <v>29</v>
      </c>
      <c r="C15" s="109"/>
      <c r="D15" s="109"/>
      <c r="E15" s="109"/>
      <c r="F15" s="109"/>
      <c r="G15" s="109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10"/>
      <c r="C16" s="110"/>
      <c r="D16" s="110"/>
      <c r="E16" s="110"/>
      <c r="F16" s="110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0"/>
      <c r="C17" s="110"/>
      <c r="D17" s="110"/>
      <c r="E17" s="110"/>
      <c r="F17" s="11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10"/>
      <c r="C18" s="110"/>
      <c r="D18" s="110"/>
      <c r="E18" s="110"/>
      <c r="F18" s="110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94"/>
      <c r="D19" s="111"/>
      <c r="E19" s="94"/>
      <c r="F19" s="9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13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4"/>
      <c r="D21" s="111"/>
      <c r="E21" s="94"/>
      <c r="F21" s="9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94"/>
      <c r="D22" s="111"/>
      <c r="E22" s="94"/>
      <c r="F22" s="9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4"/>
      <c r="D23" s="111"/>
      <c r="E23" s="94"/>
      <c r="F23" s="9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4"/>
      <c r="D24" s="111"/>
      <c r="E24" s="94"/>
      <c r="F24" s="9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4"/>
      <c r="D25" s="111"/>
      <c r="E25" s="94"/>
      <c r="F25" s="9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4"/>
      <c r="D26" s="111"/>
      <c r="E26" s="94"/>
      <c r="F26" s="9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4"/>
      <c r="D27" s="111"/>
      <c r="E27" s="94"/>
      <c r="F27" s="9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4"/>
      <c r="D28" s="111"/>
      <c r="E28" s="94"/>
      <c r="F28" s="9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4"/>
      <c r="D29" s="111"/>
      <c r="E29" s="94"/>
      <c r="F29" s="9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4"/>
      <c r="D30" s="111"/>
      <c r="E30" s="94"/>
      <c r="F30" s="9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4"/>
      <c r="D31" s="111"/>
      <c r="E31" s="94"/>
      <c r="F31" s="9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4"/>
      <c r="D32" s="111"/>
      <c r="E32" s="94"/>
      <c r="F32" s="9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4"/>
      <c r="D33" s="111"/>
      <c r="E33" s="94"/>
      <c r="F33" s="9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4"/>
      <c r="D34" s="111"/>
      <c r="E34" s="94"/>
      <c r="F34" s="9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4"/>
      <c r="D35" s="111"/>
      <c r="E35" s="94"/>
      <c r="F35" s="9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4"/>
      <c r="D36" s="111"/>
      <c r="E36" s="94"/>
      <c r="F36" s="9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4"/>
      <c r="D37" s="111"/>
      <c r="E37" s="94"/>
      <c r="F37" s="9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4"/>
      <c r="D38" s="111"/>
      <c r="E38" s="94"/>
      <c r="F38" s="9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4"/>
      <c r="D39" s="111"/>
      <c r="E39" s="94"/>
      <c r="F39" s="9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4"/>
      <c r="D40" s="111"/>
      <c r="E40" s="94"/>
      <c r="F40" s="9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4"/>
      <c r="D41" s="111"/>
      <c r="E41" s="94"/>
      <c r="F41" s="9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4"/>
      <c r="D42" s="111"/>
      <c r="E42" s="94"/>
      <c r="F42" s="9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4"/>
      <c r="D43" s="111"/>
      <c r="E43" s="94"/>
      <c r="F43" s="9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4"/>
      <c r="D44" s="111"/>
      <c r="E44" s="94"/>
      <c r="F44" s="9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4"/>
      <c r="D45" s="111"/>
      <c r="E45" s="94"/>
      <c r="F45" s="9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4"/>
      <c r="D46" s="111"/>
      <c r="E46" s="94"/>
      <c r="F46" s="9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4"/>
      <c r="D47" s="111"/>
      <c r="E47" s="94"/>
      <c r="F47" s="9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4"/>
      <c r="D48" s="111"/>
      <c r="E48" s="94"/>
      <c r="F48" s="9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4"/>
      <c r="D49" s="111"/>
      <c r="E49" s="94"/>
      <c r="F49" s="9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4"/>
      <c r="D50" s="111"/>
      <c r="E50" s="94"/>
      <c r="F50" s="9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4"/>
      <c r="D51" s="111"/>
      <c r="E51" s="94"/>
      <c r="F51" s="9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4"/>
      <c r="D52" s="111"/>
      <c r="E52" s="94"/>
      <c r="F52" s="9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4"/>
      <c r="D53" s="111"/>
      <c r="E53" s="94"/>
      <c r="F53" s="9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4"/>
      <c r="D54" s="111"/>
      <c r="E54" s="94"/>
      <c r="F54" s="9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4"/>
      <c r="D55" s="111"/>
      <c r="E55" s="94"/>
      <c r="F55" s="9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4"/>
      <c r="D56" s="111"/>
      <c r="E56" s="94"/>
      <c r="F56" s="9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4"/>
      <c r="D57" s="111"/>
      <c r="E57" s="94"/>
      <c r="F57" s="9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4"/>
      <c r="D58" s="111"/>
      <c r="E58" s="94"/>
      <c r="F58" s="9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4"/>
      <c r="D59" s="111"/>
      <c r="E59" s="94"/>
      <c r="F59" s="9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4"/>
      <c r="D60" s="111"/>
      <c r="E60" s="94"/>
      <c r="F60" s="9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4"/>
      <c r="D61" s="111"/>
      <c r="E61" s="94"/>
      <c r="F61" s="9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4"/>
      <c r="D62" s="111"/>
      <c r="E62" s="94"/>
      <c r="F62" s="9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4"/>
      <c r="D63" s="111"/>
      <c r="E63" s="94"/>
      <c r="F63" s="9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4"/>
      <c r="D64" s="111"/>
      <c r="E64" s="94"/>
      <c r="F64" s="9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4"/>
      <c r="D65" s="111"/>
      <c r="E65" s="94"/>
      <c r="F65" s="9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4"/>
      <c r="D66" s="111"/>
      <c r="E66" s="94"/>
      <c r="F66" s="9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4"/>
      <c r="D67" s="111"/>
      <c r="E67" s="94"/>
      <c r="F67" s="9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4"/>
      <c r="D68" s="111"/>
      <c r="E68" s="94"/>
      <c r="F68" s="9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4"/>
      <c r="D69" s="111"/>
      <c r="E69" s="94"/>
      <c r="F69" s="9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4"/>
      <c r="D70" s="111"/>
      <c r="E70" s="94"/>
      <c r="F70" s="9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4"/>
      <c r="D71" s="111"/>
      <c r="E71" s="94"/>
      <c r="F71" s="9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4"/>
      <c r="D72" s="111"/>
      <c r="E72" s="94"/>
      <c r="F72" s="9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4"/>
      <c r="D73" s="111"/>
      <c r="E73" s="94"/>
      <c r="F73" s="9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4"/>
      <c r="D74" s="111"/>
      <c r="E74" s="94"/>
      <c r="F74" s="9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4"/>
      <c r="D75" s="111"/>
      <c r="E75" s="94"/>
      <c r="F75" s="9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4"/>
      <c r="D76" s="111"/>
      <c r="E76" s="94"/>
      <c r="F76" s="9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4"/>
      <c r="D77" s="111"/>
      <c r="E77" s="94"/>
      <c r="F77" s="9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4"/>
      <c r="D78" s="111"/>
      <c r="E78" s="94"/>
      <c r="F78" s="9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4"/>
      <c r="D79" s="111"/>
      <c r="E79" s="94"/>
      <c r="F79" s="9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4"/>
      <c r="D80" s="111"/>
      <c r="E80" s="94"/>
      <c r="F80" s="9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4"/>
      <c r="D81" s="111"/>
      <c r="E81" s="94"/>
      <c r="F81" s="9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4"/>
      <c r="D82" s="111"/>
      <c r="E82" s="94"/>
      <c r="F82" s="9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4"/>
      <c r="D83" s="111"/>
      <c r="E83" s="94"/>
      <c r="F83" s="9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4"/>
      <c r="D84" s="111"/>
      <c r="E84" s="94"/>
      <c r="F84" s="9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4"/>
      <c r="D85" s="111"/>
      <c r="E85" s="94"/>
      <c r="F85" s="9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4"/>
      <c r="D86" s="111"/>
      <c r="E86" s="94"/>
      <c r="F86" s="9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4"/>
      <c r="D87" s="111"/>
      <c r="E87" s="94"/>
      <c r="F87" s="9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4"/>
      <c r="D88" s="111"/>
      <c r="E88" s="94"/>
      <c r="F88" s="9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4"/>
      <c r="D89" s="111"/>
      <c r="E89" s="94"/>
      <c r="F89" s="9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4"/>
      <c r="D90" s="111"/>
      <c r="E90" s="94"/>
      <c r="F90" s="9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4"/>
      <c r="D91" s="111"/>
      <c r="E91" s="94"/>
      <c r="F91" s="9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4"/>
      <c r="D92" s="111"/>
      <c r="E92" s="94"/>
      <c r="F92" s="9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4"/>
      <c r="D93" s="111"/>
      <c r="E93" s="94"/>
      <c r="F93" s="9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4"/>
      <c r="D94" s="111"/>
      <c r="E94" s="94"/>
      <c r="F94" s="9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4"/>
      <c r="D95" s="111"/>
      <c r="E95" s="94"/>
      <c r="F95" s="9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4"/>
      <c r="D96" s="111"/>
      <c r="E96" s="94"/>
      <c r="F96" s="9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4"/>
      <c r="D97" s="111"/>
      <c r="E97" s="94"/>
      <c r="F97" s="9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4"/>
      <c r="D98" s="111"/>
      <c r="E98" s="94"/>
      <c r="F98" s="94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4"/>
      <c r="D99" s="111"/>
      <c r="E99" s="94"/>
      <c r="F99" s="94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94"/>
      <c r="D100" s="111"/>
      <c r="E100" s="94"/>
      <c r="F100" s="94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jEaj/4rqHtlnXIrg71bdP842+PKwITVirxJGuGbamNP9vlbjRDYx1Gwaz2P938/sUKU0uh6R3KA1a5mmXaNI1Q==" saltValue="otZ1LnJsIHIcga1riSsxIw==" spinCount="100000" sheet="1" objects="1" scenarios="1"/>
  <mergeCells count="17">
    <mergeCell ref="B1:D1"/>
    <mergeCell ref="G5:H5"/>
    <mergeCell ref="G2:N3"/>
    <mergeCell ref="B15:G15"/>
    <mergeCell ref="R14:T14"/>
    <mergeCell ref="R13:T13"/>
    <mergeCell ref="B13:G13"/>
    <mergeCell ref="B14:H14"/>
    <mergeCell ref="I7:I11"/>
    <mergeCell ref="J7:J11"/>
    <mergeCell ref="K7:K11"/>
    <mergeCell ref="O7:O11"/>
    <mergeCell ref="L7:L11"/>
    <mergeCell ref="V7:V11"/>
    <mergeCell ref="U7:U11"/>
    <mergeCell ref="M7:M11"/>
    <mergeCell ref="N7:N11"/>
  </mergeCells>
  <conditionalFormatting sqref="B7:B11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1">
    <cfRule type="notContainsBlanks" dxfId="2" priority="70">
      <formula>LEN(TRIM(G7))&gt;0</formula>
    </cfRule>
  </conditionalFormatting>
  <conditionalFormatting sqref="T7:T11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2024-07-17T08:59:36Z</cp:lastPrinted>
  <dcterms:created xsi:type="dcterms:W3CDTF">2014-03-05T12:43:32Z</dcterms:created>
  <dcterms:modified xsi:type="dcterms:W3CDTF">2024-07-19T11:10:00Z</dcterms:modified>
</cp:coreProperties>
</file>